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\\filesrv3\DocEntrep\Scientific Committee\Task forces\01. Applications\Task Forces 2023\ERS-ATS applications 2023\Platform set up\"/>
    </mc:Choice>
  </mc:AlternateContent>
  <xr:revisionPtr revIDLastSave="0" documentId="13_ncr:1_{F2A142D4-65EB-4E5D-A1FA-C81F1699FAD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Print_Area" localSheetId="0">Sheet1!$B$1:$I$55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4" i="1" l="1"/>
  <c r="G14" i="1"/>
  <c r="G16" i="1" s="1"/>
  <c r="G17" i="1"/>
  <c r="E17" i="1"/>
  <c r="E16" i="1"/>
  <c r="E14" i="1"/>
  <c r="C60" i="1"/>
  <c r="C61" i="1"/>
  <c r="C50" i="1"/>
  <c r="C62" i="1"/>
  <c r="C54" i="1"/>
  <c r="C52" i="1"/>
  <c r="I10" i="1"/>
  <c r="G10" i="1"/>
  <c r="E10" i="1"/>
  <c r="C63" i="1"/>
  <c r="C51" i="1"/>
  <c r="C59" i="1"/>
  <c r="E18" i="1" l="1"/>
  <c r="G18" i="1"/>
  <c r="I15" i="1"/>
  <c r="G15" i="1"/>
  <c r="E15" i="1"/>
  <c r="I11" i="1"/>
  <c r="I17" i="1" s="1"/>
  <c r="C58" i="1" s="1"/>
  <c r="G11" i="1"/>
  <c r="E11" i="1"/>
  <c r="I16" i="1" l="1"/>
  <c r="I18" i="1" l="1"/>
  <c r="C49" i="1"/>
  <c r="C55" i="1" s="1"/>
  <c r="C64" i="1"/>
</calcChain>
</file>

<file path=xl/sharedStrings.xml><?xml version="1.0" encoding="utf-8"?>
<sst xmlns="http://schemas.openxmlformats.org/spreadsheetml/2006/main" count="63" uniqueCount="53">
  <si>
    <t>ERS/ATS Joint Project Application - BUDGET</t>
  </si>
  <si>
    <t xml:space="preserve">Note that upon acceptance of the project, each Society will review the budget and may perform adjusment to fit its Rules and Policies </t>
  </si>
  <si>
    <r>
      <rPr>
        <b/>
        <sz val="16"/>
        <color indexed="8"/>
        <rFont val="Calibri"/>
      </rPr>
      <t xml:space="preserve">8.1 </t>
    </r>
    <r>
      <rPr>
        <sz val="16"/>
        <color indexed="8"/>
        <rFont val="Calibri"/>
      </rPr>
      <t>Please select the currency in which you would like to fill in your budget:</t>
    </r>
  </si>
  <si>
    <t>Currency</t>
  </si>
  <si>
    <r>
      <rPr>
        <b/>
        <sz val="14"/>
        <color indexed="8"/>
        <rFont val="Calibri"/>
      </rPr>
      <t xml:space="preserve">8.2 </t>
    </r>
    <r>
      <rPr>
        <sz val="14"/>
        <color indexed="8"/>
        <rFont val="Calibri"/>
      </rPr>
      <t>Budget requested for meetings</t>
    </r>
    <r>
      <rPr>
        <b/>
        <sz val="14"/>
        <color indexed="8"/>
        <rFont val="Calibri"/>
      </rPr>
      <t xml:space="preserve">: </t>
    </r>
  </si>
  <si>
    <t>Meeting 1</t>
  </si>
  <si>
    <t>Meeting 2</t>
  </si>
  <si>
    <t>Meeting 3</t>
  </si>
  <si>
    <t>Location:</t>
  </si>
  <si>
    <t>ATS Congress</t>
  </si>
  <si>
    <t xml:space="preserve">ERS Congress </t>
  </si>
  <si>
    <t xml:space="preserve">Flights: </t>
  </si>
  <si>
    <r>
      <rPr>
        <sz val="11"/>
        <color indexed="8"/>
        <rFont val="Calibri"/>
      </rPr>
      <t xml:space="preserve">n° of participants receiving financial support from </t>
    </r>
    <r>
      <rPr>
        <b/>
        <sz val="11"/>
        <color indexed="8"/>
        <rFont val="Calibri"/>
      </rPr>
      <t>ERS</t>
    </r>
  </si>
  <si>
    <r>
      <rPr>
        <sz val="11"/>
        <color indexed="8"/>
        <rFont val="Calibri"/>
      </rPr>
      <t xml:space="preserve">n° of participants receiving financial support from </t>
    </r>
    <r>
      <rPr>
        <b/>
        <sz val="11"/>
        <color indexed="8"/>
        <rFont val="Calibri"/>
      </rPr>
      <t>ATS</t>
    </r>
  </si>
  <si>
    <t xml:space="preserve">Hotel rooms: </t>
  </si>
  <si>
    <r>
      <rPr>
        <sz val="11"/>
        <color indexed="8"/>
        <rFont val="Calibri"/>
      </rPr>
      <t>n° of accommodation night (</t>
    </r>
    <r>
      <rPr>
        <b/>
        <sz val="11"/>
        <color indexed="8"/>
        <rFont val="Calibri"/>
      </rPr>
      <t>ERS</t>
    </r>
    <r>
      <rPr>
        <sz val="11"/>
        <color indexed="8"/>
        <rFont val="Calibri"/>
      </rPr>
      <t>)</t>
    </r>
  </si>
  <si>
    <r>
      <rPr>
        <sz val="11"/>
        <color indexed="8"/>
        <rFont val="Calibri"/>
      </rPr>
      <t>n° of accommodation night (</t>
    </r>
    <r>
      <rPr>
        <b/>
        <sz val="11"/>
        <color indexed="8"/>
        <rFont val="Calibri"/>
      </rPr>
      <t>ATS</t>
    </r>
    <r>
      <rPr>
        <sz val="11"/>
        <color indexed="8"/>
        <rFont val="Calibri"/>
      </rPr>
      <t>)</t>
    </r>
  </si>
  <si>
    <t xml:space="preserve">Catering </t>
  </si>
  <si>
    <r>
      <rPr>
        <sz val="11"/>
        <color indexed="8"/>
        <rFont val="Calibri"/>
      </rPr>
      <t>n° of participant requesting catering  (</t>
    </r>
    <r>
      <rPr>
        <b/>
        <sz val="11"/>
        <color indexed="8"/>
        <rFont val="Calibri"/>
      </rPr>
      <t>ERS</t>
    </r>
    <r>
      <rPr>
        <sz val="11"/>
        <color indexed="8"/>
        <rFont val="Calibri"/>
      </rPr>
      <t>)</t>
    </r>
  </si>
  <si>
    <r>
      <rPr>
        <sz val="11"/>
        <color indexed="8"/>
        <rFont val="Calibri"/>
      </rPr>
      <t>n° of participant requesting catering  (</t>
    </r>
    <r>
      <rPr>
        <b/>
        <sz val="11"/>
        <color indexed="8"/>
        <rFont val="Calibri"/>
      </rPr>
      <t>ATS</t>
    </r>
    <r>
      <rPr>
        <sz val="11"/>
        <color indexed="8"/>
        <rFont val="Calibri"/>
      </rPr>
      <t>)</t>
    </r>
  </si>
  <si>
    <t>Budget allocation for meetings : 
ERS allocates funding for the full duration of the project (up to 3 meetings over 2 years). 
ATS allocates funding for the first year, up to 2 meetings. Budget for additional meetings will have to be requested after 1 year in the renewal application.</t>
  </si>
  <si>
    <r>
      <rPr>
        <b/>
        <sz val="16"/>
        <color indexed="8"/>
        <rFont val="Calibri"/>
      </rPr>
      <t xml:space="preserve">8.3 </t>
    </r>
    <r>
      <rPr>
        <sz val="16"/>
        <color indexed="8"/>
        <rFont val="Calibri"/>
      </rPr>
      <t>External support (not provided by a panellist)</t>
    </r>
  </si>
  <si>
    <r>
      <rPr>
        <b/>
        <sz val="14"/>
        <color indexed="8"/>
        <rFont val="Calibri"/>
      </rPr>
      <t>8.3.1</t>
    </r>
    <r>
      <rPr>
        <sz val="14"/>
        <color indexed="8"/>
        <rFont val="Calibri"/>
      </rPr>
      <t xml:space="preserve"> Medical librarian - Do you request support from an external medical librarian ?</t>
    </r>
  </si>
  <si>
    <r>
      <rPr>
        <b/>
        <sz val="14"/>
        <color indexed="8"/>
        <rFont val="Calibri"/>
      </rPr>
      <t>8.3.2</t>
    </r>
    <r>
      <rPr>
        <sz val="14"/>
        <color indexed="8"/>
        <rFont val="Calibri"/>
      </rPr>
      <t xml:space="preserve"> Outsourcing of PICO questions (</t>
    </r>
    <r>
      <rPr>
        <sz val="14"/>
        <color indexed="10"/>
        <rFont val="Calibri"/>
      </rPr>
      <t>for clinical practice guidelines only</t>
    </r>
    <r>
      <rPr>
        <sz val="14"/>
        <color indexed="8"/>
        <rFont val="Calibri"/>
      </rPr>
      <t xml:space="preserve">) ? Do you want to outsource the completion of 1-2 PICO question to an external company? </t>
    </r>
  </si>
  <si>
    <r>
      <rPr>
        <b/>
        <sz val="14"/>
        <color indexed="8"/>
        <rFont val="Calibri"/>
      </rPr>
      <t xml:space="preserve">8.3.3 </t>
    </r>
    <r>
      <rPr>
        <sz val="14"/>
        <color indexed="8"/>
        <rFont val="Calibri"/>
      </rPr>
      <t>Administrative support:</t>
    </r>
  </si>
  <si>
    <r>
      <rPr>
        <b/>
        <sz val="14"/>
        <color indexed="8"/>
        <rFont val="Calibri"/>
      </rPr>
      <t>8.3.4</t>
    </r>
    <r>
      <rPr>
        <sz val="14"/>
        <color indexed="8"/>
        <rFont val="Calibri"/>
      </rPr>
      <t xml:space="preserve"> If administrative support is needed, please indicate:</t>
    </r>
  </si>
  <si>
    <t>Number of hours:</t>
  </si>
  <si>
    <t>Cost per hour:</t>
  </si>
  <si>
    <t>Justification / expected tasks:</t>
  </si>
  <si>
    <r>
      <rPr>
        <b/>
        <sz val="14"/>
        <color indexed="8"/>
        <rFont val="Calibri"/>
      </rPr>
      <t xml:space="preserve">8.4 </t>
    </r>
    <r>
      <rPr>
        <sz val="14"/>
        <color indexed="8"/>
        <rFont val="Calibri"/>
      </rPr>
      <t>Conference calls:</t>
    </r>
  </si>
  <si>
    <t>ATS budget rate : (# of people x # minutes x 0.10)</t>
  </si>
  <si>
    <t>n° of particiants:</t>
  </si>
  <si>
    <t xml:space="preserve">n° of minutes: </t>
  </si>
  <si>
    <r>
      <rPr>
        <b/>
        <sz val="14"/>
        <color indexed="8"/>
        <rFont val="Calibri"/>
      </rPr>
      <t xml:space="preserve">8.5 </t>
    </r>
    <r>
      <rPr>
        <sz val="14"/>
        <color indexed="8"/>
        <rFont val="Calibri"/>
      </rPr>
      <t xml:space="preserve">Other need - MUST BE JUSTIFIED: </t>
    </r>
  </si>
  <si>
    <t xml:space="preserve">Justification: </t>
  </si>
  <si>
    <t>Meetings</t>
  </si>
  <si>
    <t>Medical librarian</t>
  </si>
  <si>
    <t xml:space="preserve">PICO Question </t>
  </si>
  <si>
    <t xml:space="preserve">Administrative Support </t>
  </si>
  <si>
    <t>Conference calls</t>
  </si>
  <si>
    <t xml:space="preserve">Other </t>
  </si>
  <si>
    <t>TOTAL</t>
  </si>
  <si>
    <t xml:space="preserve">Cost ERS: </t>
  </si>
  <si>
    <t xml:space="preserve">Cost ATS: </t>
  </si>
  <si>
    <t>na</t>
  </si>
  <si>
    <t>Total budget requested to ERS</t>
  </si>
  <si>
    <t>Total budget requested to ATS</t>
  </si>
  <si>
    <t>Please select</t>
  </si>
  <si>
    <t xml:space="preserve">Total meetings ERS: </t>
  </si>
  <si>
    <t xml:space="preserve">Total meetings ATS: </t>
  </si>
  <si>
    <t xml:space="preserve">Total meetings: </t>
  </si>
  <si>
    <t>Please do not touch cells in blue</t>
  </si>
  <si>
    <t xml:space="preserve">Please complete the cells highlighted in yellow accordingly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</si>
</sst>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indexed="8"/>
      <name val="Calibri"/>
    </font>
    <font>
      <b/>
      <sz val="16"/>
      <color indexed="8"/>
      <name val="Calibri"/>
    </font>
    <font>
      <b/>
      <i/>
      <sz val="14"/>
      <color indexed="10"/>
      <name val="Calibri"/>
    </font>
    <font>
      <sz val="14"/>
      <color indexed="8"/>
      <name val="Calibri"/>
    </font>
    <font>
      <b/>
      <sz val="14"/>
      <color indexed="10"/>
      <name val="Calibri"/>
    </font>
    <font>
      <b/>
      <sz val="14"/>
      <color indexed="8"/>
      <name val="Calibri"/>
    </font>
    <font>
      <sz val="16"/>
      <color indexed="8"/>
      <name val="Calibri"/>
    </font>
    <font>
      <b/>
      <sz val="11"/>
      <color indexed="8"/>
      <name val="Calibri"/>
    </font>
    <font>
      <i/>
      <sz val="10"/>
      <color indexed="13"/>
      <name val="Calibri"/>
    </font>
    <font>
      <b/>
      <sz val="11"/>
      <color indexed="10"/>
      <name val="Calibri"/>
    </font>
    <font>
      <sz val="14"/>
      <color indexed="10"/>
      <name val="Calibri"/>
    </font>
    <font>
      <i/>
      <sz val="11"/>
      <color indexed="13"/>
      <name val="Calibri"/>
    </font>
    <font>
      <sz val="11"/>
      <color rgb="FFFF0000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rgb="FF000000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i/>
      <sz val="12"/>
      <name val="Calibri"/>
      <family val="2"/>
    </font>
    <font>
      <b/>
      <sz val="14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8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thin">
        <color indexed="8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</borders>
  <cellStyleXfs count="1">
    <xf numFmtId="0" fontId="0" fillId="0" borderId="0" applyNumberFormat="0" applyFill="0" applyBorder="0" applyProtection="0"/>
  </cellStyleXfs>
  <cellXfs count="95">
    <xf numFmtId="0" fontId="0" fillId="0" borderId="0" xfId="0"/>
    <xf numFmtId="0" fontId="0" fillId="0" borderId="0" xfId="0" applyNumberFormat="1"/>
    <xf numFmtId="0" fontId="0" fillId="0" borderId="1" xfId="0" applyBorder="1"/>
    <xf numFmtId="49" fontId="2" fillId="0" borderId="3" xfId="0" applyNumberFormat="1" applyFont="1" applyBorder="1"/>
    <xf numFmtId="0" fontId="2" fillId="0" borderId="3" xfId="0" applyFont="1" applyBorder="1"/>
    <xf numFmtId="0" fontId="0" fillId="0" borderId="3" xfId="0" applyBorder="1"/>
    <xf numFmtId="0" fontId="4" fillId="0" borderId="4" xfId="0" applyFont="1" applyBorder="1"/>
    <xf numFmtId="0" fontId="3" fillId="0" borderId="4" xfId="0" applyFont="1" applyBorder="1"/>
    <xf numFmtId="0" fontId="5" fillId="0" borderId="4" xfId="0" applyFont="1" applyBorder="1"/>
    <xf numFmtId="0" fontId="0" fillId="0" borderId="4" xfId="0" applyBorder="1"/>
    <xf numFmtId="0" fontId="5" fillId="0" borderId="3" xfId="0" applyFont="1" applyBorder="1"/>
    <xf numFmtId="0" fontId="4" fillId="0" borderId="3" xfId="0" applyFont="1" applyBorder="1"/>
    <xf numFmtId="0" fontId="3" fillId="0" borderId="3" xfId="0" applyFont="1" applyBorder="1"/>
    <xf numFmtId="0" fontId="7" fillId="0" borderId="1" xfId="0" applyFont="1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8" fillId="0" borderId="1" xfId="0" applyFont="1" applyBorder="1"/>
    <xf numFmtId="49" fontId="5" fillId="2" borderId="4" xfId="0" applyNumberFormat="1" applyFont="1" applyFill="1" applyBorder="1" applyAlignment="1">
      <alignment wrapText="1"/>
    </xf>
    <xf numFmtId="0" fontId="7" fillId="2" borderId="4" xfId="0" applyFont="1" applyFill="1" applyBorder="1" applyAlignment="1">
      <alignment wrapText="1"/>
    </xf>
    <xf numFmtId="0" fontId="0" fillId="0" borderId="10" xfId="0" applyBorder="1"/>
    <xf numFmtId="49" fontId="7" fillId="0" borderId="11" xfId="0" applyNumberFormat="1" applyFont="1" applyBorder="1" applyAlignment="1">
      <alignment horizontal="center"/>
    </xf>
    <xf numFmtId="0" fontId="7" fillId="0" borderId="12" xfId="0" applyFont="1" applyBorder="1"/>
    <xf numFmtId="0" fontId="0" fillId="0" borderId="13" xfId="0" applyBorder="1"/>
    <xf numFmtId="0" fontId="8" fillId="2" borderId="1" xfId="0" applyFont="1" applyFill="1" applyBorder="1" applyAlignment="1">
      <alignment vertical="top" wrapText="1"/>
    </xf>
    <xf numFmtId="0" fontId="0" fillId="0" borderId="14" xfId="0" applyBorder="1"/>
    <xf numFmtId="49" fontId="0" fillId="0" borderId="11" xfId="0" applyNumberFormat="1" applyBorder="1"/>
    <xf numFmtId="0" fontId="0" fillId="0" borderId="11" xfId="0" applyBorder="1"/>
    <xf numFmtId="49" fontId="0" fillId="3" borderId="11" xfId="0" applyNumberFormat="1" applyFill="1" applyBorder="1"/>
    <xf numFmtId="0" fontId="0" fillId="3" borderId="11" xfId="0" applyNumberFormat="1" applyFill="1" applyBorder="1"/>
    <xf numFmtId="0" fontId="0" fillId="2" borderId="11" xfId="0" applyFill="1" applyBorder="1" applyAlignment="1">
      <alignment vertical="top"/>
    </xf>
    <xf numFmtId="0" fontId="9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wrapText="1"/>
    </xf>
    <xf numFmtId="0" fontId="0" fillId="0" borderId="1" xfId="0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49" fontId="0" fillId="3" borderId="7" xfId="0" applyNumberFormat="1" applyFill="1" applyBorder="1"/>
    <xf numFmtId="0" fontId="0" fillId="2" borderId="1" xfId="0" applyFill="1" applyBorder="1" applyAlignment="1">
      <alignment wrapText="1"/>
    </xf>
    <xf numFmtId="49" fontId="3" fillId="0" borderId="5" xfId="0" applyNumberFormat="1" applyFont="1" applyBorder="1"/>
    <xf numFmtId="0" fontId="0" fillId="3" borderId="11" xfId="0" applyFill="1" applyBorder="1" applyAlignment="1">
      <alignment wrapText="1"/>
    </xf>
    <xf numFmtId="49" fontId="5" fillId="0" borderId="1" xfId="0" applyNumberFormat="1" applyFont="1" applyBorder="1"/>
    <xf numFmtId="49" fontId="11" fillId="2" borderId="4" xfId="0" applyNumberFormat="1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49" fontId="5" fillId="0" borderId="4" xfId="0" applyNumberFormat="1" applyFont="1" applyBorder="1"/>
    <xf numFmtId="0" fontId="7" fillId="0" borderId="4" xfId="0" applyFont="1" applyBorder="1"/>
    <xf numFmtId="0" fontId="0" fillId="3" borderId="11" xfId="0" applyNumberFormat="1" applyFill="1" applyBorder="1" applyAlignment="1">
      <alignment wrapText="1"/>
    </xf>
    <xf numFmtId="49" fontId="0" fillId="3" borderId="11" xfId="0" applyNumberFormat="1" applyFill="1" applyBorder="1" applyAlignment="1">
      <alignment wrapText="1"/>
    </xf>
    <xf numFmtId="0" fontId="0" fillId="0" borderId="2" xfId="0" applyBorder="1"/>
    <xf numFmtId="0" fontId="0" fillId="0" borderId="18" xfId="0" applyBorder="1"/>
    <xf numFmtId="0" fontId="8" fillId="2" borderId="8" xfId="0" applyFont="1" applyFill="1" applyBorder="1" applyAlignment="1">
      <alignment vertical="center" wrapText="1"/>
    </xf>
    <xf numFmtId="49" fontId="0" fillId="0" borderId="21" xfId="0" applyNumberFormat="1" applyBorder="1"/>
    <xf numFmtId="0" fontId="0" fillId="0" borderId="22" xfId="0" applyNumberFormat="1" applyBorder="1" applyAlignment="1">
      <alignment horizontal="center"/>
    </xf>
    <xf numFmtId="49" fontId="7" fillId="0" borderId="23" xfId="0" applyNumberFormat="1" applyFont="1" applyBorder="1"/>
    <xf numFmtId="0" fontId="1" fillId="0" borderId="24" xfId="0" applyNumberFormat="1" applyFont="1" applyBorder="1" applyAlignment="1">
      <alignment horizontal="center"/>
    </xf>
    <xf numFmtId="0" fontId="12" fillId="0" borderId="1" xfId="0" applyFont="1" applyBorder="1"/>
    <xf numFmtId="0" fontId="0" fillId="0" borderId="25" xfId="0" applyBorder="1"/>
    <xf numFmtId="0" fontId="0" fillId="0" borderId="26" xfId="0" applyBorder="1"/>
    <xf numFmtId="49" fontId="13" fillId="0" borderId="11" xfId="0" applyNumberFormat="1" applyFont="1" applyBorder="1"/>
    <xf numFmtId="0" fontId="5" fillId="0" borderId="27" xfId="0" applyFont="1" applyBorder="1"/>
    <xf numFmtId="0" fontId="17" fillId="0" borderId="11" xfId="0" applyFont="1" applyBorder="1"/>
    <xf numFmtId="0" fontId="17" fillId="0" borderId="27" xfId="0" applyFont="1" applyBorder="1"/>
    <xf numFmtId="0" fontId="17" fillId="4" borderId="11" xfId="0" applyNumberFormat="1" applyFont="1" applyFill="1" applyBorder="1" applyAlignment="1">
      <alignment horizontal="center" wrapText="1"/>
    </xf>
    <xf numFmtId="0" fontId="5" fillId="4" borderId="11" xfId="0" applyNumberFormat="1" applyFont="1" applyFill="1" applyBorder="1" applyAlignment="1">
      <alignment horizontal="center" wrapText="1"/>
    </xf>
    <xf numFmtId="0" fontId="7" fillId="4" borderId="11" xfId="0" applyNumberFormat="1" applyFont="1" applyFill="1" applyBorder="1" applyAlignment="1">
      <alignment horizontal="center"/>
    </xf>
    <xf numFmtId="49" fontId="19" fillId="0" borderId="4" xfId="0" applyNumberFormat="1" applyFont="1" applyBorder="1"/>
    <xf numFmtId="49" fontId="16" fillId="3" borderId="7" xfId="0" applyNumberFormat="1" applyFont="1" applyFill="1" applyBorder="1"/>
    <xf numFmtId="49" fontId="1" fillId="2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49" fontId="0" fillId="2" borderId="15" xfId="0" applyNumberFormat="1" applyFill="1" applyBorder="1" applyAlignment="1">
      <alignment horizontal="left" vertical="top"/>
    </xf>
    <xf numFmtId="0" fontId="0" fillId="2" borderId="12" xfId="0" applyFill="1" applyBorder="1" applyAlignment="1">
      <alignment horizontal="left" vertical="top"/>
    </xf>
    <xf numFmtId="49" fontId="16" fillId="2" borderId="28" xfId="0" applyNumberFormat="1" applyFont="1" applyFill="1" applyBorder="1" applyAlignment="1">
      <alignment horizontal="right" vertical="center"/>
    </xf>
    <xf numFmtId="49" fontId="16" fillId="2" borderId="29" xfId="0" applyNumberFormat="1" applyFont="1" applyFill="1" applyBorder="1" applyAlignment="1">
      <alignment horizontal="right" vertical="center"/>
    </xf>
    <xf numFmtId="0" fontId="18" fillId="4" borderId="30" xfId="0" applyFont="1" applyFill="1" applyBorder="1" applyAlignment="1">
      <alignment horizontal="center" vertical="top" wrapText="1"/>
    </xf>
    <xf numFmtId="0" fontId="18" fillId="4" borderId="31" xfId="0" applyFont="1" applyFill="1" applyBorder="1" applyAlignment="1">
      <alignment horizontal="center" vertical="top" wrapText="1"/>
    </xf>
    <xf numFmtId="0" fontId="18" fillId="4" borderId="34" xfId="0" applyFont="1" applyFill="1" applyBorder="1" applyAlignment="1">
      <alignment horizontal="center" vertical="top" wrapText="1"/>
    </xf>
    <xf numFmtId="0" fontId="18" fillId="4" borderId="35" xfId="0" applyFont="1" applyFill="1" applyBorder="1" applyAlignment="1">
      <alignment horizontal="center" vertical="top" wrapText="1"/>
    </xf>
    <xf numFmtId="0" fontId="18" fillId="4" borderId="32" xfId="0" applyFont="1" applyFill="1" applyBorder="1" applyAlignment="1">
      <alignment horizontal="center" vertical="top" wrapText="1"/>
    </xf>
    <xf numFmtId="0" fontId="18" fillId="4" borderId="33" xfId="0" applyFont="1" applyFill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9" fillId="2" borderId="2" xfId="0" applyNumberFormat="1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left" vertical="top" wrapText="1"/>
    </xf>
    <xf numFmtId="49" fontId="16" fillId="2" borderId="16" xfId="0" applyNumberFormat="1" applyFont="1" applyFill="1" applyBorder="1" applyAlignment="1">
      <alignment horizontal="right" vertical="center"/>
    </xf>
    <xf numFmtId="0" fontId="7" fillId="2" borderId="17" xfId="0" applyFont="1" applyFill="1" applyBorder="1" applyAlignment="1">
      <alignment horizontal="right" vertical="center"/>
    </xf>
    <xf numFmtId="49" fontId="1" fillId="2" borderId="5" xfId="0" applyNumberFormat="1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49" fontId="14" fillId="2" borderId="19" xfId="0" applyNumberFormat="1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49" fontId="15" fillId="2" borderId="19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49" fontId="3" fillId="2" borderId="5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49" fontId="3" fillId="2" borderId="4" xfId="0" applyNumberFormat="1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0000"/>
      <rgbColor rgb="FFFFFFFF"/>
      <rgbColor rgb="FFFFFF00"/>
      <rgbColor rgb="FF4472C4"/>
      <rgbColor rgb="FFE7E6E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64"/>
  <sheetViews>
    <sheetView showGridLines="0" tabSelected="1" zoomScaleNormal="100" workbookViewId="0">
      <selection activeCell="I45" sqref="I45"/>
    </sheetView>
  </sheetViews>
  <sheetFormatPr defaultColWidth="8.85546875" defaultRowHeight="15" customHeight="1" x14ac:dyDescent="0.25"/>
  <cols>
    <col min="1" max="1" width="8.85546875" style="1" customWidth="1"/>
    <col min="2" max="2" width="48.42578125" style="1" customWidth="1"/>
    <col min="3" max="3" width="49.140625" style="1" customWidth="1"/>
    <col min="4" max="4" width="5.7109375" style="1" customWidth="1"/>
    <col min="5" max="5" width="15.42578125" style="1" customWidth="1"/>
    <col min="6" max="6" width="5.7109375" style="1" customWidth="1"/>
    <col min="7" max="7" width="13.140625" style="1" customWidth="1"/>
    <col min="8" max="8" width="5.7109375" style="1" customWidth="1"/>
    <col min="9" max="9" width="13.42578125" style="1" customWidth="1"/>
    <col min="10" max="11" width="14.140625" style="1" customWidth="1"/>
    <col min="12" max="12" width="8.85546875" style="1" customWidth="1"/>
    <col min="13" max="13" width="6.42578125" style="1" customWidth="1"/>
    <col min="14" max="19" width="8.85546875" style="1" customWidth="1"/>
    <col min="20" max="16384" width="8.85546875" style="1"/>
  </cols>
  <sheetData>
    <row r="1" spans="1:18" ht="21.75" customHeight="1" x14ac:dyDescent="0.35">
      <c r="A1" s="2"/>
      <c r="B1" s="78" t="s">
        <v>0</v>
      </c>
      <c r="C1" s="79"/>
      <c r="D1" s="79"/>
      <c r="E1" s="79"/>
      <c r="F1" s="79"/>
      <c r="G1" s="79"/>
      <c r="H1" s="79"/>
      <c r="I1" s="79"/>
      <c r="J1" s="2"/>
      <c r="K1" s="2"/>
      <c r="L1" s="2"/>
      <c r="M1" s="2"/>
      <c r="N1" s="2"/>
      <c r="O1" s="2"/>
      <c r="P1" s="2"/>
      <c r="Q1" s="2"/>
      <c r="R1" s="2"/>
    </row>
    <row r="2" spans="1:18" ht="19.5" customHeight="1" x14ac:dyDescent="0.3">
      <c r="A2" s="2"/>
      <c r="B2" s="3" t="s">
        <v>1</v>
      </c>
      <c r="C2" s="4"/>
      <c r="D2" s="4"/>
      <c r="E2" s="4"/>
      <c r="F2" s="4"/>
      <c r="G2" s="4"/>
      <c r="H2" s="4"/>
      <c r="I2" s="5"/>
      <c r="J2" s="2"/>
      <c r="K2" s="2"/>
      <c r="L2" s="2"/>
      <c r="M2" s="2"/>
      <c r="N2" s="2"/>
      <c r="O2" s="2"/>
      <c r="P2" s="2"/>
      <c r="Q2" s="2"/>
      <c r="R2" s="2"/>
    </row>
    <row r="3" spans="1:18" ht="18.75" customHeight="1" x14ac:dyDescent="0.3">
      <c r="A3" s="2"/>
      <c r="B3" s="64" t="s">
        <v>52</v>
      </c>
      <c r="C3" s="6"/>
      <c r="D3" s="7"/>
      <c r="E3" s="8"/>
      <c r="F3" s="8"/>
      <c r="G3" s="9"/>
      <c r="H3" s="9"/>
      <c r="I3" s="9"/>
      <c r="J3" s="2"/>
      <c r="K3" s="2"/>
      <c r="L3" s="2"/>
      <c r="M3" s="2"/>
      <c r="N3" s="2"/>
      <c r="O3" s="2"/>
      <c r="P3" s="2"/>
      <c r="Q3" s="2"/>
      <c r="R3" s="2"/>
    </row>
    <row r="4" spans="1:18" ht="18.75" customHeight="1" x14ac:dyDescent="0.3">
      <c r="A4" s="2"/>
      <c r="B4" s="10"/>
      <c r="C4" s="11"/>
      <c r="D4" s="12"/>
      <c r="E4" s="10"/>
      <c r="F4" s="10"/>
      <c r="G4" s="5"/>
      <c r="H4" s="5"/>
      <c r="I4" s="5"/>
      <c r="J4" s="2"/>
      <c r="K4" s="2"/>
      <c r="L4" s="2"/>
      <c r="M4" s="2"/>
      <c r="N4" s="2"/>
      <c r="O4" s="2"/>
      <c r="P4" s="2"/>
      <c r="Q4" s="2"/>
      <c r="R4" s="2"/>
    </row>
    <row r="5" spans="1:18" ht="20.25" customHeight="1" x14ac:dyDescent="0.35">
      <c r="A5" s="2"/>
      <c r="B5" s="84" t="s">
        <v>2</v>
      </c>
      <c r="C5" s="85"/>
      <c r="D5" s="2"/>
      <c r="E5" s="2"/>
      <c r="F5" s="1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5.75" customHeight="1" thickBot="1" x14ac:dyDescent="0.3">
      <c r="A6" s="14"/>
      <c r="B6" s="65" t="s">
        <v>3</v>
      </c>
      <c r="C6" s="15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4.25" customHeight="1" x14ac:dyDescent="0.25">
      <c r="A7" s="2"/>
      <c r="B7" s="16"/>
      <c r="C7" s="2"/>
      <c r="D7" s="2"/>
      <c r="E7" s="9"/>
      <c r="F7" s="2"/>
      <c r="G7" s="9"/>
      <c r="H7" s="2"/>
      <c r="I7" s="9"/>
      <c r="J7" s="2"/>
      <c r="K7" s="17"/>
      <c r="L7" s="17"/>
      <c r="M7" s="17"/>
      <c r="N7" s="17"/>
      <c r="O7" s="17"/>
      <c r="P7" s="2"/>
      <c r="Q7" s="2"/>
      <c r="R7" s="2"/>
    </row>
    <row r="8" spans="1:18" ht="18.75" customHeight="1" x14ac:dyDescent="0.3">
      <c r="A8" s="2"/>
      <c r="B8" s="18" t="s">
        <v>4</v>
      </c>
      <c r="C8" s="19"/>
      <c r="D8" s="20"/>
      <c r="E8" s="21" t="s">
        <v>5</v>
      </c>
      <c r="F8" s="22"/>
      <c r="G8" s="21" t="s">
        <v>6</v>
      </c>
      <c r="H8" s="22"/>
      <c r="I8" s="21" t="s">
        <v>7</v>
      </c>
      <c r="J8" s="23"/>
      <c r="K8" s="24"/>
      <c r="L8" s="24"/>
      <c r="M8" s="24"/>
      <c r="N8" s="24"/>
      <c r="O8" s="24"/>
      <c r="P8" s="24"/>
      <c r="Q8" s="2"/>
      <c r="R8" s="2"/>
    </row>
    <row r="9" spans="1:18" ht="13.7" customHeight="1" x14ac:dyDescent="0.25">
      <c r="A9" s="25"/>
      <c r="B9" s="26" t="s">
        <v>8</v>
      </c>
      <c r="C9" s="26"/>
      <c r="D9" s="27"/>
      <c r="E9" s="28" t="s">
        <v>10</v>
      </c>
      <c r="F9" s="27"/>
      <c r="G9" s="28" t="s">
        <v>9</v>
      </c>
      <c r="H9" s="27"/>
      <c r="I9" s="28" t="s">
        <v>9</v>
      </c>
      <c r="J9" s="23"/>
      <c r="K9" s="72" t="s">
        <v>51</v>
      </c>
      <c r="L9" s="73"/>
      <c r="M9" s="24"/>
      <c r="N9" s="24"/>
      <c r="O9" s="24"/>
      <c r="P9" s="24"/>
      <c r="Q9" s="24"/>
      <c r="R9" s="2"/>
    </row>
    <row r="10" spans="1:18" ht="13.7" customHeight="1" x14ac:dyDescent="0.25">
      <c r="A10" s="25"/>
      <c r="B10" s="68" t="s">
        <v>11</v>
      </c>
      <c r="C10" s="26" t="s">
        <v>12</v>
      </c>
      <c r="D10" s="29"/>
      <c r="E10" s="63">
        <f>IF(E9="ATS Congress",1200,400)</f>
        <v>400</v>
      </c>
      <c r="F10" s="29"/>
      <c r="G10" s="63">
        <f>IF(G9="ATS Congress",1200,400)</f>
        <v>1200</v>
      </c>
      <c r="H10" s="29"/>
      <c r="I10" s="63">
        <f>IF(I9="ATS Congress",1200,400)</f>
        <v>1200</v>
      </c>
      <c r="J10" s="23"/>
      <c r="K10" s="74"/>
      <c r="L10" s="75"/>
      <c r="M10" s="24"/>
      <c r="N10" s="24"/>
      <c r="O10" s="24"/>
      <c r="P10" s="24"/>
      <c r="Q10" s="24"/>
      <c r="R10" s="2"/>
    </row>
    <row r="11" spans="1:18" ht="13.7" customHeight="1" x14ac:dyDescent="0.25">
      <c r="A11" s="25"/>
      <c r="B11" s="69"/>
      <c r="C11" s="26" t="s">
        <v>13</v>
      </c>
      <c r="D11" s="29"/>
      <c r="E11" s="63">
        <f>IF(E9="ATS Congress",575,2000)</f>
        <v>2000</v>
      </c>
      <c r="F11" s="29"/>
      <c r="G11" s="63">
        <f>IF(G9="ATS Congress",575,2000)</f>
        <v>575</v>
      </c>
      <c r="H11" s="29"/>
      <c r="I11" s="63">
        <f>IF(I9="ATS Congress",575,2000)</f>
        <v>575</v>
      </c>
      <c r="J11" s="23"/>
      <c r="K11" s="76"/>
      <c r="L11" s="77"/>
      <c r="M11" s="24"/>
      <c r="N11" s="24"/>
      <c r="O11" s="24"/>
      <c r="P11" s="24"/>
      <c r="Q11" s="24"/>
      <c r="R11" s="2"/>
    </row>
    <row r="12" spans="1:18" ht="13.5" customHeight="1" x14ac:dyDescent="0.25">
      <c r="A12" s="25"/>
      <c r="B12" s="68" t="s">
        <v>14</v>
      </c>
      <c r="C12" s="26" t="s">
        <v>15</v>
      </c>
      <c r="D12" s="29"/>
      <c r="E12" s="63">
        <v>200</v>
      </c>
      <c r="F12" s="29"/>
      <c r="G12" s="63">
        <v>200</v>
      </c>
      <c r="H12" s="29"/>
      <c r="I12" s="63">
        <v>200</v>
      </c>
      <c r="J12" s="23"/>
      <c r="K12" s="2"/>
      <c r="L12" s="2"/>
      <c r="M12" s="2"/>
      <c r="N12" s="2"/>
      <c r="O12" s="2"/>
      <c r="P12" s="2"/>
      <c r="Q12" s="2"/>
      <c r="R12" s="2"/>
    </row>
    <row r="13" spans="1:18" ht="13.5" customHeight="1" x14ac:dyDescent="0.25">
      <c r="A13" s="25"/>
      <c r="B13" s="69"/>
      <c r="C13" s="26" t="s">
        <v>16</v>
      </c>
      <c r="D13" s="29"/>
      <c r="E13" s="63">
        <v>425</v>
      </c>
      <c r="F13" s="29"/>
      <c r="G13" s="63">
        <v>425</v>
      </c>
      <c r="H13" s="29"/>
      <c r="I13" s="63">
        <v>425</v>
      </c>
      <c r="J13" s="23"/>
      <c r="K13" s="2"/>
      <c r="L13" s="2"/>
      <c r="M13" s="2"/>
      <c r="N13" s="2"/>
      <c r="O13" s="2"/>
      <c r="P13" s="2"/>
      <c r="Q13" s="2"/>
      <c r="R13" s="2"/>
    </row>
    <row r="14" spans="1:18" ht="13.5" customHeight="1" x14ac:dyDescent="0.25">
      <c r="A14" s="25"/>
      <c r="B14" s="68" t="s">
        <v>17</v>
      </c>
      <c r="C14" s="26" t="s">
        <v>18</v>
      </c>
      <c r="D14" s="29"/>
      <c r="E14" s="63">
        <f>IF(E9="ATS Congress",0,50)</f>
        <v>50</v>
      </c>
      <c r="F14" s="29"/>
      <c r="G14" s="63">
        <f>IF(F9="ATS Congress",0,50)</f>
        <v>50</v>
      </c>
      <c r="H14" s="29"/>
      <c r="I14" s="63">
        <f>IF(H9="ATS Congress",0,50)</f>
        <v>50</v>
      </c>
      <c r="J14" s="23"/>
      <c r="K14" s="2"/>
      <c r="L14" s="2"/>
      <c r="M14" s="2"/>
      <c r="N14" s="2"/>
      <c r="O14" s="2"/>
      <c r="P14" s="2"/>
      <c r="Q14" s="2"/>
      <c r="R14" s="2"/>
    </row>
    <row r="15" spans="1:18" ht="13.5" customHeight="1" x14ac:dyDescent="0.25">
      <c r="A15" s="25"/>
      <c r="B15" s="69"/>
      <c r="C15" s="26" t="s">
        <v>19</v>
      </c>
      <c r="D15" s="29"/>
      <c r="E15" s="63">
        <f>IF(E9="ATS Congress",75,0)</f>
        <v>0</v>
      </c>
      <c r="F15" s="29"/>
      <c r="G15" s="63">
        <f>IF(G9="ATS Congress",75,0)</f>
        <v>75</v>
      </c>
      <c r="H15" s="29"/>
      <c r="I15" s="63">
        <f>IF(I9="ATS Congress",75,0)</f>
        <v>75</v>
      </c>
      <c r="J15" s="23"/>
      <c r="K15" s="2"/>
      <c r="L15" s="2"/>
      <c r="M15" s="2"/>
      <c r="N15" s="2"/>
      <c r="O15" s="2"/>
      <c r="P15" s="2"/>
      <c r="Q15" s="2"/>
      <c r="R15" s="2"/>
    </row>
    <row r="16" spans="1:18" ht="18.75" customHeight="1" x14ac:dyDescent="0.25">
      <c r="A16" s="25"/>
      <c r="B16" s="82" t="s">
        <v>48</v>
      </c>
      <c r="C16" s="83"/>
      <c r="D16" s="30"/>
      <c r="E16" s="61">
        <f>SUM(D10*E10,E12*D12,D14*E14)</f>
        <v>0</v>
      </c>
      <c r="F16" s="59"/>
      <c r="G16" s="61">
        <f>SUM(F10*G10,G12*F12,F14*G14)</f>
        <v>0</v>
      </c>
      <c r="H16" s="59"/>
      <c r="I16" s="61">
        <f>SUM(H10*I10,I12*H12,H14*I14)</f>
        <v>0</v>
      </c>
      <c r="J16" s="23"/>
      <c r="K16" s="2"/>
      <c r="L16" s="2"/>
      <c r="M16" s="2"/>
      <c r="N16" s="2"/>
      <c r="O16" s="2"/>
      <c r="P16" s="2"/>
      <c r="Q16" s="2"/>
      <c r="R16" s="2"/>
    </row>
    <row r="17" spans="1:18" ht="18.75" customHeight="1" x14ac:dyDescent="0.25">
      <c r="A17" s="55"/>
      <c r="B17" s="70" t="s">
        <v>49</v>
      </c>
      <c r="C17" s="71"/>
      <c r="D17" s="30"/>
      <c r="E17" s="61">
        <f>SUM(E11*D11,E13*D13,D15*E15)</f>
        <v>0</v>
      </c>
      <c r="F17" s="60"/>
      <c r="G17" s="61">
        <f>SUM(G11*F11,G13*F13,F15*G15)</f>
        <v>0</v>
      </c>
      <c r="H17" s="60"/>
      <c r="I17" s="61">
        <f>SUM(I11*H11,I13*H13,H15*I15)</f>
        <v>0</v>
      </c>
      <c r="J17" s="56"/>
      <c r="K17" s="2"/>
      <c r="L17" s="2"/>
      <c r="M17" s="2"/>
      <c r="N17" s="2"/>
      <c r="O17" s="2"/>
      <c r="P17" s="2"/>
      <c r="Q17" s="2"/>
      <c r="R17" s="2"/>
    </row>
    <row r="18" spans="1:18" ht="18.75" customHeight="1" x14ac:dyDescent="0.3">
      <c r="A18" s="55"/>
      <c r="B18" s="70" t="s">
        <v>50</v>
      </c>
      <c r="C18" s="71"/>
      <c r="D18" s="30"/>
      <c r="E18" s="62">
        <f>SUM(E16,E17)</f>
        <v>0</v>
      </c>
      <c r="F18" s="58"/>
      <c r="G18" s="62">
        <f>SUM(G16,G17)</f>
        <v>0</v>
      </c>
      <c r="H18" s="58"/>
      <c r="I18" s="62">
        <f>SUM(I16,I17)</f>
        <v>0</v>
      </c>
      <c r="J18" s="56"/>
      <c r="K18" s="2"/>
      <c r="L18" s="2"/>
      <c r="M18" s="2"/>
      <c r="N18" s="2"/>
      <c r="O18" s="2"/>
      <c r="P18" s="2"/>
      <c r="Q18" s="2"/>
      <c r="R18" s="2"/>
    </row>
    <row r="19" spans="1:18" ht="45" customHeight="1" x14ac:dyDescent="0.25">
      <c r="A19" s="2"/>
      <c r="B19" s="80" t="s">
        <v>20</v>
      </c>
      <c r="C19" s="81"/>
      <c r="D19" s="81"/>
      <c r="E19" s="81"/>
      <c r="F19" s="81"/>
      <c r="G19" s="81"/>
      <c r="H19" s="81"/>
      <c r="I19" s="81"/>
      <c r="J19" s="31"/>
      <c r="K19" s="2"/>
      <c r="L19" s="2"/>
      <c r="M19" s="2"/>
      <c r="N19" s="2"/>
      <c r="O19" s="2"/>
      <c r="P19" s="2"/>
      <c r="Q19" s="2"/>
      <c r="R19" s="2"/>
    </row>
    <row r="20" spans="1:18" ht="13.5" customHeight="1" x14ac:dyDescent="0.25">
      <c r="A20" s="2"/>
      <c r="B20" s="5"/>
      <c r="C20" s="5"/>
      <c r="D20" s="5"/>
      <c r="E20" s="5"/>
      <c r="F20" s="5"/>
      <c r="G20" s="5"/>
      <c r="H20" s="5"/>
      <c r="I20" s="5"/>
      <c r="J20" s="2"/>
      <c r="K20" s="2"/>
      <c r="L20" s="2"/>
      <c r="M20" s="2"/>
      <c r="N20" s="2"/>
      <c r="O20" s="2"/>
      <c r="P20" s="2"/>
      <c r="Q20" s="2"/>
      <c r="R20" s="2"/>
    </row>
    <row r="21" spans="1:18" ht="21.75" customHeight="1" x14ac:dyDescent="0.25">
      <c r="A21" s="2"/>
      <c r="B21" s="66" t="s">
        <v>21</v>
      </c>
      <c r="C21" s="67"/>
      <c r="D21" s="3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3.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8.75" customHeight="1" x14ac:dyDescent="0.3">
      <c r="A23" s="2"/>
      <c r="B23" s="89" t="s">
        <v>22</v>
      </c>
      <c r="C23" s="90"/>
      <c r="D23" s="33"/>
      <c r="E23" s="33"/>
      <c r="F23" s="2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</row>
    <row r="24" spans="1:18" ht="15.75" customHeight="1" x14ac:dyDescent="0.25">
      <c r="A24" s="14"/>
      <c r="B24" s="35" t="s">
        <v>47</v>
      </c>
      <c r="C24" s="15"/>
      <c r="D24" s="2"/>
      <c r="E24" s="2"/>
      <c r="F24" s="2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</row>
    <row r="25" spans="1:18" ht="14.25" customHeight="1" x14ac:dyDescent="0.25">
      <c r="A25" s="2"/>
      <c r="B25" s="16"/>
      <c r="C25" s="2"/>
      <c r="D25" s="2"/>
      <c r="E25" s="2"/>
      <c r="F25" s="2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</row>
    <row r="26" spans="1:18" ht="42" customHeight="1" x14ac:dyDescent="0.25">
      <c r="A26" s="2"/>
      <c r="B26" s="91" t="s">
        <v>23</v>
      </c>
      <c r="C26" s="92"/>
      <c r="D26" s="36"/>
      <c r="E26" s="36"/>
      <c r="F26" s="2"/>
      <c r="G26" s="2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</row>
    <row r="27" spans="1:18" ht="15.75" customHeight="1" x14ac:dyDescent="0.25">
      <c r="A27" s="14"/>
      <c r="B27" s="35" t="s">
        <v>47</v>
      </c>
      <c r="C27" s="15"/>
      <c r="D27" s="2"/>
      <c r="E27" s="2"/>
      <c r="F27" s="2"/>
      <c r="G27" s="2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</row>
    <row r="28" spans="1:18" ht="14.25" customHeight="1" x14ac:dyDescent="0.25">
      <c r="A28" s="2"/>
      <c r="B28" s="16"/>
      <c r="C28" s="2"/>
      <c r="D28" s="2"/>
      <c r="E28" s="2"/>
      <c r="F28" s="2"/>
      <c r="G28" s="2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</row>
    <row r="29" spans="1:18" ht="19.5" customHeight="1" x14ac:dyDescent="0.3">
      <c r="A29" s="2"/>
      <c r="B29" s="37" t="s">
        <v>24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15.75" customHeight="1" x14ac:dyDescent="0.25">
      <c r="A30" s="14"/>
      <c r="B30" s="35" t="s">
        <v>47</v>
      </c>
      <c r="C30" s="15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ht="14.1" customHeight="1" x14ac:dyDescent="0.25">
      <c r="A31" s="2"/>
      <c r="B31" s="16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19.5" customHeight="1" x14ac:dyDescent="0.3">
      <c r="A32" s="2"/>
      <c r="B32" s="93" t="s">
        <v>25</v>
      </c>
      <c r="C32" s="94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13.5" customHeight="1" x14ac:dyDescent="0.25">
      <c r="A33" s="25"/>
      <c r="B33" s="26" t="s">
        <v>26</v>
      </c>
      <c r="C33" s="38"/>
      <c r="D33" s="23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ht="13.5" customHeight="1" x14ac:dyDescent="0.25">
      <c r="A34" s="25"/>
      <c r="B34" s="26" t="s">
        <v>27</v>
      </c>
      <c r="C34" s="38"/>
      <c r="D34" s="23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13.5" customHeight="1" x14ac:dyDescent="0.25">
      <c r="A35" s="25"/>
      <c r="B35" s="26" t="s">
        <v>28</v>
      </c>
      <c r="C35" s="38"/>
      <c r="D35" s="23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ht="13.5" customHeight="1" x14ac:dyDescent="0.25">
      <c r="A36" s="2"/>
      <c r="B36" s="5"/>
      <c r="C36" s="5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ht="18.75" customHeight="1" x14ac:dyDescent="0.3">
      <c r="A37" s="2"/>
      <c r="B37" s="39" t="s">
        <v>29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ht="13.5" customHeight="1" x14ac:dyDescent="0.25">
      <c r="A38" s="2"/>
      <c r="B38" s="40" t="s">
        <v>30</v>
      </c>
      <c r="C38" s="9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ht="13.5" customHeight="1" x14ac:dyDescent="0.25">
      <c r="A39" s="25"/>
      <c r="B39" s="26" t="s">
        <v>31</v>
      </c>
      <c r="C39" s="29"/>
      <c r="D39" s="23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ht="13.5" customHeight="1" x14ac:dyDescent="0.25">
      <c r="A40" s="25"/>
      <c r="B40" s="26" t="s">
        <v>32</v>
      </c>
      <c r="C40" s="29"/>
      <c r="D40" s="23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ht="13.5" customHeight="1" x14ac:dyDescent="0.25">
      <c r="A41" s="2"/>
      <c r="B41" s="5"/>
      <c r="C41" s="41"/>
      <c r="D41" s="2"/>
      <c r="E41" s="4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ht="18.75" customHeight="1" x14ac:dyDescent="0.3">
      <c r="A42" s="2"/>
      <c r="B42" s="43" t="s">
        <v>33</v>
      </c>
      <c r="C42" s="44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ht="18.75" customHeight="1" x14ac:dyDescent="0.25">
      <c r="A43" s="55"/>
      <c r="B43" s="57" t="s">
        <v>42</v>
      </c>
      <c r="C43" s="45"/>
      <c r="D43" s="56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ht="13.5" customHeight="1" x14ac:dyDescent="0.25">
      <c r="A44" s="25"/>
      <c r="B44" s="57" t="s">
        <v>43</v>
      </c>
      <c r="C44" s="45"/>
      <c r="D44" s="23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ht="26.65" customHeight="1" x14ac:dyDescent="0.25">
      <c r="A45" s="25"/>
      <c r="B45" s="26" t="s">
        <v>34</v>
      </c>
      <c r="C45" s="46"/>
      <c r="D45" s="23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ht="13.5" customHeight="1" x14ac:dyDescent="0.25">
      <c r="A46" s="2"/>
      <c r="B46" s="47"/>
      <c r="C46" s="47"/>
      <c r="D46" s="9"/>
      <c r="E46" s="9"/>
      <c r="F46" s="9"/>
      <c r="G46" s="9"/>
      <c r="H46" s="9"/>
      <c r="I46" s="9"/>
      <c r="J46" s="2"/>
      <c r="K46" s="2"/>
      <c r="L46" s="2"/>
      <c r="M46" s="2"/>
      <c r="N46" s="2"/>
      <c r="O46" s="2"/>
      <c r="P46" s="2"/>
      <c r="Q46" s="2"/>
      <c r="R46" s="2"/>
    </row>
    <row r="47" spans="1:18" ht="15.75" customHeight="1" x14ac:dyDescent="0.25">
      <c r="A47" s="2"/>
      <c r="B47" s="48"/>
      <c r="C47" s="48"/>
      <c r="D47" s="5"/>
      <c r="E47" s="5"/>
      <c r="F47" s="5"/>
      <c r="G47" s="5"/>
      <c r="H47" s="5"/>
      <c r="I47" s="5"/>
      <c r="J47" s="2"/>
      <c r="K47" s="2"/>
      <c r="L47" s="2"/>
      <c r="M47" s="2"/>
      <c r="N47" s="2"/>
      <c r="O47" s="2"/>
      <c r="P47" s="2"/>
      <c r="Q47" s="2"/>
      <c r="R47" s="2"/>
    </row>
    <row r="48" spans="1:18" ht="26.25" customHeight="1" x14ac:dyDescent="0.25">
      <c r="A48" s="14"/>
      <c r="B48" s="88" t="s">
        <v>45</v>
      </c>
      <c r="C48" s="87"/>
      <c r="D48" s="49"/>
      <c r="E48" s="34"/>
      <c r="F48" s="34"/>
      <c r="G48" s="34"/>
      <c r="H48" s="34"/>
      <c r="I48" s="34"/>
      <c r="J48" s="34"/>
      <c r="K48" s="2"/>
      <c r="L48" s="2"/>
      <c r="M48" s="2"/>
      <c r="N48" s="2"/>
      <c r="O48" s="2"/>
      <c r="P48" s="2"/>
      <c r="Q48" s="2"/>
      <c r="R48" s="2"/>
    </row>
    <row r="49" spans="1:18" ht="13.7" customHeight="1" x14ac:dyDescent="0.25">
      <c r="A49" s="14"/>
      <c r="B49" s="50" t="s">
        <v>35</v>
      </c>
      <c r="C49" s="51">
        <f>SUM(E16,G16,I16,)</f>
        <v>0</v>
      </c>
      <c r="D49" s="49"/>
      <c r="E49" s="34"/>
      <c r="F49" s="34"/>
      <c r="G49" s="34"/>
      <c r="H49" s="34"/>
      <c r="I49" s="34"/>
      <c r="J49" s="34"/>
      <c r="K49" s="2"/>
      <c r="L49" s="2"/>
      <c r="M49" s="2"/>
      <c r="N49" s="2"/>
      <c r="O49" s="2"/>
      <c r="P49" s="2"/>
      <c r="Q49" s="2"/>
      <c r="R49" s="2"/>
    </row>
    <row r="50" spans="1:18" ht="13.5" customHeight="1" x14ac:dyDescent="0.25">
      <c r="A50" s="14"/>
      <c r="B50" s="50" t="s">
        <v>36</v>
      </c>
      <c r="C50" s="51">
        <f>IF(B24="Yes",4500,0)</f>
        <v>0</v>
      </c>
      <c r="D50" s="15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ht="13.5" customHeight="1" x14ac:dyDescent="0.25">
      <c r="A51" s="14"/>
      <c r="B51" s="50" t="s">
        <v>37</v>
      </c>
      <c r="C51" s="51">
        <f>IF(B27="Yes",10000,0)</f>
        <v>0</v>
      </c>
      <c r="D51" s="15"/>
      <c r="E51" s="54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ht="13.5" customHeight="1" x14ac:dyDescent="0.25">
      <c r="A52" s="14"/>
      <c r="B52" s="50" t="s">
        <v>38</v>
      </c>
      <c r="C52" s="51">
        <f>C33*C34</f>
        <v>0</v>
      </c>
      <c r="D52" s="15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ht="13.5" customHeight="1" x14ac:dyDescent="0.25">
      <c r="A53" s="14"/>
      <c r="B53" s="50" t="s">
        <v>39</v>
      </c>
      <c r="C53" s="51" t="s">
        <v>44</v>
      </c>
      <c r="D53" s="15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ht="13.5" customHeight="1" x14ac:dyDescent="0.25">
      <c r="A54" s="14"/>
      <c r="B54" s="50" t="s">
        <v>40</v>
      </c>
      <c r="C54" s="51">
        <f>C43</f>
        <v>0</v>
      </c>
      <c r="D54" s="15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ht="21.75" customHeight="1" x14ac:dyDescent="0.35">
      <c r="A55" s="14"/>
      <c r="B55" s="52" t="s">
        <v>41</v>
      </c>
      <c r="C55" s="53">
        <f>SUM(C49:C54)</f>
        <v>0</v>
      </c>
      <c r="D55" s="15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ht="14.1" customHeight="1" thickBot="1" x14ac:dyDescent="0.3">
      <c r="A56" s="2"/>
      <c r="B56" s="16"/>
      <c r="C56" s="16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ht="26.25" customHeight="1" x14ac:dyDescent="0.25">
      <c r="A57" s="14"/>
      <c r="B57" s="86" t="s">
        <v>46</v>
      </c>
      <c r="C57" s="87"/>
      <c r="D57" s="49"/>
      <c r="E57" s="34"/>
      <c r="F57" s="34"/>
      <c r="G57" s="34"/>
      <c r="H57" s="34"/>
      <c r="I57" s="34"/>
      <c r="J57" s="34"/>
      <c r="K57" s="2"/>
      <c r="L57" s="2"/>
      <c r="M57" s="2"/>
      <c r="N57" s="2"/>
      <c r="O57" s="2"/>
      <c r="P57" s="2"/>
      <c r="Q57" s="2"/>
      <c r="R57" s="2"/>
    </row>
    <row r="58" spans="1:18" ht="13.7" customHeight="1" x14ac:dyDescent="0.25">
      <c r="A58" s="14"/>
      <c r="B58" s="50" t="s">
        <v>35</v>
      </c>
      <c r="C58" s="51">
        <f>SUM(E17,G17,I17)</f>
        <v>0</v>
      </c>
      <c r="D58" s="49"/>
      <c r="E58" s="34"/>
      <c r="F58" s="34"/>
      <c r="G58" s="34"/>
      <c r="H58" s="34"/>
      <c r="I58" s="34"/>
      <c r="J58" s="34"/>
      <c r="K58" s="2"/>
      <c r="L58" s="2"/>
      <c r="M58" s="2"/>
      <c r="N58" s="2"/>
      <c r="O58" s="2"/>
      <c r="P58" s="2"/>
      <c r="Q58" s="2"/>
      <c r="R58" s="2"/>
    </row>
    <row r="59" spans="1:18" ht="13.5" customHeight="1" x14ac:dyDescent="0.25">
      <c r="A59" s="14"/>
      <c r="B59" s="50" t="s">
        <v>36</v>
      </c>
      <c r="C59" s="51">
        <f>IF(B24="Yes",4500,0)</f>
        <v>0</v>
      </c>
      <c r="D59" s="15"/>
      <c r="E59" s="54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ht="13.5" customHeight="1" x14ac:dyDescent="0.25">
      <c r="A60" s="14"/>
      <c r="B60" s="50" t="s">
        <v>37</v>
      </c>
      <c r="C60" s="51">
        <f>IF(B27="Yes",10000,0)</f>
        <v>0</v>
      </c>
      <c r="D60" s="15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ht="13.5" customHeight="1" x14ac:dyDescent="0.25">
      <c r="A61" s="14"/>
      <c r="B61" s="50" t="s">
        <v>38</v>
      </c>
      <c r="C61" s="51">
        <f>C33*C34</f>
        <v>0</v>
      </c>
      <c r="D61" s="15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 ht="13.5" customHeight="1" x14ac:dyDescent="0.25">
      <c r="A62" s="14"/>
      <c r="B62" s="50" t="s">
        <v>39</v>
      </c>
      <c r="C62" s="51">
        <f>C39*C40</f>
        <v>0</v>
      </c>
      <c r="D62" s="15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ht="13.5" customHeight="1" x14ac:dyDescent="0.25">
      <c r="A63" s="14"/>
      <c r="B63" s="50" t="s">
        <v>40</v>
      </c>
      <c r="C63" s="51">
        <f>C44</f>
        <v>0</v>
      </c>
      <c r="D63" s="15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1:18" ht="21.75" customHeight="1" thickBot="1" x14ac:dyDescent="0.4">
      <c r="A64" s="14"/>
      <c r="B64" s="52" t="s">
        <v>41</v>
      </c>
      <c r="C64" s="53">
        <f>SUM(C58:C63)</f>
        <v>0</v>
      </c>
      <c r="D64" s="15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</sheetData>
  <mergeCells count="16">
    <mergeCell ref="B57:C57"/>
    <mergeCell ref="B48:C48"/>
    <mergeCell ref="B23:C23"/>
    <mergeCell ref="B26:C26"/>
    <mergeCell ref="B32:C32"/>
    <mergeCell ref="B1:I1"/>
    <mergeCell ref="B19:I19"/>
    <mergeCell ref="B16:C16"/>
    <mergeCell ref="B5:C5"/>
    <mergeCell ref="B10:B11"/>
    <mergeCell ref="B12:B13"/>
    <mergeCell ref="B21:C21"/>
    <mergeCell ref="B14:B15"/>
    <mergeCell ref="B17:C17"/>
    <mergeCell ref="B18:C18"/>
    <mergeCell ref="K9:L11"/>
  </mergeCells>
  <dataValidations count="8">
    <dataValidation type="list" allowBlank="1" showInputMessage="1" showErrorMessage="1" sqref="B6" xr:uid="{00000000-0002-0000-0000-000000000000}">
      <formula1>"Currency,Euro,Dollar"</formula1>
    </dataValidation>
    <dataValidation type="list" allowBlank="1" showInputMessage="1" showErrorMessage="1" sqref="E9 G9" xr:uid="{00000000-0002-0000-0000-000001000000}">
      <formula1>"Location,ERS Congress ,ATS Congress"</formula1>
    </dataValidation>
    <dataValidation type="list" allowBlank="1" showInputMessage="1" showErrorMessage="1" sqref="I9" xr:uid="{00000000-0002-0000-0000-000002000000}">
      <formula1>"Location,ERS Congress ,ATS Congress,Other"</formula1>
    </dataValidation>
    <dataValidation type="list" allowBlank="1" showInputMessage="1" showErrorMessage="1" sqref="F10:F13 H10:H13 D10:D15" xr:uid="{00000000-0002-0000-0000-000003000000}">
      <formula1>"0,1,2,3,4,5,6,7,8,9,10"</formula1>
    </dataValidation>
    <dataValidation type="list" allowBlank="1" showInputMessage="1" showErrorMessage="1" sqref="F14:F15 C39 H14:H15" xr:uid="{00000000-0002-0000-0000-000004000000}">
      <formula1>"0,1,2,3,4,5,6,7,8,9,10,11,12,13,14,15"</formula1>
    </dataValidation>
    <dataValidation type="list" allowBlank="1" showInputMessage="1" showErrorMessage="1" sqref="D23" xr:uid="{00000000-0002-0000-0000-000005000000}">
      <formula1>"Yes,No"</formula1>
    </dataValidation>
    <dataValidation type="list" allowBlank="1" showInputMessage="1" showErrorMessage="1" sqref="B24 B27 B30" xr:uid="{00000000-0002-0000-0000-000006000000}">
      <formula1>"Please select,Yes,No"</formula1>
    </dataValidation>
    <dataValidation type="list" allowBlank="1" showInputMessage="1" showErrorMessage="1" sqref="C40" xr:uid="{00000000-0002-0000-0000-000007000000}">
      <formula1>"0,30,60,90,120"</formula1>
    </dataValidation>
  </dataValidations>
  <pageMargins left="0.70866099999999999" right="0.70866099999999999" top="0.748031" bottom="0.748031" header="0.31496099999999999" footer="0.31496099999999999"/>
  <pageSetup scale="58" fitToWidth="0" orientation="landscape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 Mikhaylova</dc:creator>
  <cp:lastModifiedBy>Valérie Vaccaro</cp:lastModifiedBy>
  <cp:lastPrinted>2022-08-03T11:00:22Z</cp:lastPrinted>
  <dcterms:created xsi:type="dcterms:W3CDTF">2023-06-16T12:36:40Z</dcterms:created>
  <dcterms:modified xsi:type="dcterms:W3CDTF">2023-06-21T12:35:40Z</dcterms:modified>
</cp:coreProperties>
</file>